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francois prigent</author>
  </authors>
  <commentList>
    <comment ref="G22" authorId="0">
      <text>
        <r>
          <rPr>
            <b/>
            <sz val="9"/>
            <rFont val="Tahoma"/>
            <family val="2"/>
          </rPr>
          <t>francois prigent: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<sst xmlns="http://schemas.openxmlformats.org/spreadsheetml/2006/main" count="39" uniqueCount="22">
  <si>
    <t>Pi</t>
  </si>
  <si>
    <t>A (rd)</t>
  </si>
  <si>
    <t>A (deg)</t>
  </si>
  <si>
    <t>R</t>
  </si>
  <si>
    <t>avec approximation</t>
  </si>
  <si>
    <t>a (rd)</t>
  </si>
  <si>
    <t>a (deg)</t>
  </si>
  <si>
    <t>mm</t>
  </si>
  <si>
    <t>calcul exact</t>
  </si>
  <si>
    <t>degré</t>
  </si>
  <si>
    <t>LE DEBATTEMENT PROTHETIQUE EST EGALE A L'ANGLE B = 90° moins l'angle A ( du à la section du col) + ou - l'angle a (du à l'offset de tête)</t>
  </si>
  <si>
    <t>Section du col</t>
  </si>
  <si>
    <t>Diamètre de la tête</t>
  </si>
  <si>
    <t>Soit ange A :</t>
  </si>
  <si>
    <t>Soit angle A :</t>
  </si>
  <si>
    <t>Soit angle a :</t>
  </si>
  <si>
    <t>Offset de tête</t>
  </si>
  <si>
    <t>°</t>
  </si>
  <si>
    <t>degrés</t>
  </si>
  <si>
    <t xml:space="preserve">   90° - (angle A- angle a) :</t>
  </si>
  <si>
    <t xml:space="preserve">        PROTHESE TOTALE DE HANCHE</t>
  </si>
  <si>
    <t xml:space="preserve">        HEMI DEBATTEMENT PROTHETIQUE 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</si>
</sst>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0" borderId="2" applyNumberFormat="0" applyFill="0" applyAlignment="0" applyProtection="0"/>
    <xf numFmtId="0" fontId="1" fillId="26" borderId="3" applyNumberFormat="0" applyFont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9" borderId="0" applyNumberFormat="0" applyBorder="0" applyAlignment="0" applyProtection="0"/>
    <xf numFmtId="9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25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9" fontId="0" fillId="0" borderId="0" xfId="5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166" fontId="25" fillId="0" borderId="0" xfId="0" applyNumberFormat="1" applyFont="1" applyAlignment="1">
      <alignment/>
    </xf>
    <xf numFmtId="0" fontId="41" fillId="32" borderId="0" xfId="0" applyFont="1" applyFill="1" applyAlignment="1">
      <alignment/>
    </xf>
    <xf numFmtId="0" fontId="42" fillId="32" borderId="0" xfId="0" applyFont="1" applyFill="1" applyAlignment="1">
      <alignment/>
    </xf>
    <xf numFmtId="0" fontId="0" fillId="32" borderId="0" xfId="0" applyFill="1" applyAlignment="1">
      <alignment/>
    </xf>
    <xf numFmtId="165" fontId="25" fillId="0" borderId="0" xfId="0" applyNumberFormat="1" applyFont="1" applyAlignment="1">
      <alignment/>
    </xf>
    <xf numFmtId="2" fontId="25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2" fontId="39" fillId="34" borderId="0" xfId="0" applyNumberFormat="1" applyFont="1" applyFill="1" applyAlignment="1">
      <alignment/>
    </xf>
    <xf numFmtId="0" fontId="26" fillId="0" borderId="0" xfId="0" applyFont="1" applyAlignment="1">
      <alignment/>
    </xf>
    <xf numFmtId="2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 quotePrefix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2" fontId="39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25" fillId="0" borderId="0" xfId="0" applyNumberFormat="1" applyFont="1" applyFill="1" applyAlignment="1">
      <alignment/>
    </xf>
    <xf numFmtId="164" fontId="25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22" fillId="9" borderId="0" xfId="0" applyFont="1" applyFill="1" applyAlignment="1">
      <alignment/>
    </xf>
    <xf numFmtId="0" fontId="23" fillId="9" borderId="0" xfId="0" applyFont="1" applyFill="1" applyAlignment="1">
      <alignment/>
    </xf>
    <xf numFmtId="0" fontId="24" fillId="9" borderId="0" xfId="0" applyFont="1" applyFill="1" applyAlignment="1">
      <alignment/>
    </xf>
    <xf numFmtId="0" fontId="40" fillId="0" borderId="0" xfId="0" applyFont="1" applyFill="1" applyAlignment="1">
      <alignment/>
    </xf>
    <xf numFmtId="0" fontId="0" fillId="35" borderId="0" xfId="0" applyFill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showRowColHeaders="0" tabSelected="1" zoomScalePageLayoutView="0" workbookViewId="0" topLeftCell="A1">
      <selection activeCell="E1" sqref="E1"/>
    </sheetView>
  </sheetViews>
  <sheetFormatPr defaultColWidth="11.421875" defaultRowHeight="15"/>
  <sheetData>
    <row r="1" spans="1:4" ht="18.75">
      <c r="A1" s="29" t="s">
        <v>20</v>
      </c>
      <c r="B1" s="30"/>
      <c r="C1" s="30"/>
      <c r="D1" s="31"/>
    </row>
    <row r="2" spans="1:10" ht="15">
      <c r="A2" s="6" t="s">
        <v>12</v>
      </c>
      <c r="C2" s="33">
        <v>28</v>
      </c>
      <c r="D2" s="14" t="s">
        <v>7</v>
      </c>
      <c r="G2" s="6"/>
      <c r="I2" s="2"/>
      <c r="J2" s="2"/>
    </row>
    <row r="3" spans="1:10" ht="15">
      <c r="A3" s="6" t="s">
        <v>11</v>
      </c>
      <c r="B3" s="7"/>
      <c r="C3" s="33">
        <v>13</v>
      </c>
      <c r="D3" s="14" t="s">
        <v>7</v>
      </c>
      <c r="G3" s="6"/>
      <c r="H3" s="7"/>
      <c r="I3" s="2"/>
      <c r="J3" s="2"/>
    </row>
    <row r="4" spans="1:10" ht="15">
      <c r="A4" s="6" t="s">
        <v>16</v>
      </c>
      <c r="C4" s="33">
        <v>0</v>
      </c>
      <c r="D4" s="14" t="s">
        <v>7</v>
      </c>
      <c r="G4" s="6"/>
      <c r="I4" s="2"/>
      <c r="J4" s="2"/>
    </row>
    <row r="5" spans="1:12" ht="15.75">
      <c r="A5" s="9" t="s">
        <v>21</v>
      </c>
      <c r="B5" s="10"/>
      <c r="C5" s="10"/>
      <c r="D5" s="11"/>
      <c r="E5" s="2"/>
      <c r="F5" s="2"/>
      <c r="G5" s="2"/>
      <c r="H5" s="21"/>
      <c r="I5" s="22"/>
      <c r="J5" s="22"/>
      <c r="K5" s="2"/>
      <c r="L5" s="2"/>
    </row>
    <row r="6" spans="1:10" ht="15">
      <c r="A6" s="6" t="s">
        <v>19</v>
      </c>
      <c r="B6" s="1"/>
      <c r="C6" s="16">
        <f>90-C62+C64</f>
        <v>62.33606019413565</v>
      </c>
      <c r="D6" s="15" t="s">
        <v>18</v>
      </c>
      <c r="H6" s="1"/>
      <c r="I6" s="23"/>
      <c r="J6" s="2"/>
    </row>
    <row r="9" ht="15">
      <c r="L9" s="4" t="s">
        <v>9</v>
      </c>
    </row>
    <row r="13" spans="13:14" ht="15">
      <c r="M13" s="8">
        <f>(180/$C$18)*(I3-C3)/C2</f>
        <v>-26.60154971079341</v>
      </c>
      <c r="N13" s="4"/>
    </row>
    <row r="18" spans="1:14" ht="15">
      <c r="A18" s="4"/>
      <c r="B18" s="4" t="s">
        <v>0</v>
      </c>
      <c r="C18" s="4">
        <v>3.1416</v>
      </c>
      <c r="D18" s="4"/>
      <c r="E18" s="4"/>
      <c r="F18" s="4"/>
      <c r="G18" s="4"/>
      <c r="H18" s="4" t="s">
        <v>0</v>
      </c>
      <c r="I18" s="4">
        <v>3.1416</v>
      </c>
      <c r="J18" s="4"/>
      <c r="K18" s="4"/>
      <c r="L18" s="4"/>
      <c r="M18" s="4"/>
      <c r="N18" s="4"/>
    </row>
    <row r="21" spans="2:10" ht="15">
      <c r="B21" s="4" t="s">
        <v>3</v>
      </c>
      <c r="C21" s="4">
        <f>C2/2</f>
        <v>14</v>
      </c>
      <c r="D21" s="4"/>
      <c r="E21" s="4" t="s">
        <v>4</v>
      </c>
      <c r="F21" s="4"/>
      <c r="G21" s="4"/>
      <c r="H21" s="4" t="s">
        <v>3</v>
      </c>
      <c r="I21" s="4">
        <f>I2/2</f>
        <v>0</v>
      </c>
      <c r="J21" s="4"/>
    </row>
    <row r="22" spans="1:12" ht="15">
      <c r="A22" s="17"/>
      <c r="B22" s="17"/>
      <c r="C22" s="18"/>
      <c r="D22" s="19"/>
      <c r="E22" s="19"/>
      <c r="F22" s="19"/>
      <c r="G22" s="19"/>
      <c r="H22" s="19"/>
      <c r="I22" s="18"/>
      <c r="J22" s="17"/>
      <c r="K22" s="17"/>
      <c r="L22" s="4"/>
    </row>
    <row r="23" spans="1:12" ht="15">
      <c r="A23" s="17"/>
      <c r="B23" s="17"/>
      <c r="C23" s="18"/>
      <c r="D23" s="19"/>
      <c r="E23" s="19"/>
      <c r="F23" s="19"/>
      <c r="G23" s="19"/>
      <c r="H23" s="19"/>
      <c r="I23" s="18"/>
      <c r="J23" s="20"/>
      <c r="K23" s="18"/>
      <c r="L23" s="4" t="s">
        <v>9</v>
      </c>
    </row>
    <row r="24" spans="1:11" ht="15">
      <c r="A24" s="32" t="s">
        <v>10</v>
      </c>
      <c r="B24" s="32"/>
      <c r="C24" s="32"/>
      <c r="D24" s="24"/>
      <c r="E24" s="24"/>
      <c r="F24" s="24"/>
      <c r="G24" s="24"/>
      <c r="H24" s="24"/>
      <c r="I24" s="24"/>
      <c r="J24" s="24"/>
      <c r="K24" s="24"/>
    </row>
    <row r="25" ht="15">
      <c r="B25" s="5"/>
    </row>
    <row r="31" ht="15">
      <c r="F31" s="3"/>
    </row>
    <row r="61" spans="1:10" ht="15">
      <c r="A61" s="26" t="s">
        <v>13</v>
      </c>
      <c r="B61" s="24" t="s">
        <v>1</v>
      </c>
      <c r="C61" s="27">
        <f>ASIN(C3/C2)</f>
        <v>0.48282796274501916</v>
      </c>
      <c r="D61" s="24"/>
      <c r="G61" s="26" t="s">
        <v>13</v>
      </c>
      <c r="H61" s="24" t="s">
        <v>1</v>
      </c>
      <c r="I61" s="27" t="e">
        <f>ASIN(I3/I2)</f>
        <v>#DIV/0!</v>
      </c>
      <c r="J61" s="24" t="s">
        <v>8</v>
      </c>
    </row>
    <row r="62" spans="1:11" ht="15">
      <c r="A62" s="24" t="s">
        <v>14</v>
      </c>
      <c r="B62" s="24" t="s">
        <v>2</v>
      </c>
      <c r="C62" s="13">
        <f>C61*180/$C$18</f>
        <v>27.663939805864352</v>
      </c>
      <c r="D62" s="24" t="s">
        <v>17</v>
      </c>
      <c r="G62" s="24" t="s">
        <v>14</v>
      </c>
      <c r="H62" s="24" t="s">
        <v>2</v>
      </c>
      <c r="I62" s="13" t="e">
        <f>I61*180/$C$18</f>
        <v>#DIV/0!</v>
      </c>
      <c r="J62" s="25" t="s">
        <v>17</v>
      </c>
      <c r="K62" s="13" t="e">
        <f>I62-C62</f>
        <v>#DIV/0!</v>
      </c>
    </row>
    <row r="63" spans="1:10" ht="15">
      <c r="A63" s="24" t="s">
        <v>15</v>
      </c>
      <c r="B63" s="24" t="s">
        <v>5</v>
      </c>
      <c r="C63" s="28">
        <f>ASIN(C4/C21)</f>
        <v>0</v>
      </c>
      <c r="D63" s="24"/>
      <c r="E63" s="4">
        <f>C4/C21</f>
        <v>0</v>
      </c>
      <c r="G63" s="24" t="s">
        <v>15</v>
      </c>
      <c r="H63" s="24" t="s">
        <v>5</v>
      </c>
      <c r="I63" s="28" t="e">
        <f>ASIN(I4/I21)</f>
        <v>#DIV/0!</v>
      </c>
      <c r="J63" s="2"/>
    </row>
    <row r="64" spans="1:10" ht="15">
      <c r="A64" s="24" t="s">
        <v>15</v>
      </c>
      <c r="B64" s="24" t="s">
        <v>6</v>
      </c>
      <c r="C64" s="26">
        <f>C63*180/$C$18</f>
        <v>0</v>
      </c>
      <c r="D64" s="24" t="s">
        <v>17</v>
      </c>
      <c r="E64" s="12">
        <f>E63*180/$C$18</f>
        <v>0</v>
      </c>
      <c r="G64" s="24" t="s">
        <v>15</v>
      </c>
      <c r="H64" s="24" t="s">
        <v>6</v>
      </c>
      <c r="I64" s="28" t="e">
        <f>I63*180/$C$18</f>
        <v>#DIV/0!</v>
      </c>
      <c r="J64" s="2" t="s">
        <v>17</v>
      </c>
    </row>
  </sheetData>
  <sheetProtection password="8537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Jean-Jacques</dc:creator>
  <cp:keywords/>
  <dc:description/>
  <cp:lastModifiedBy>Inforium</cp:lastModifiedBy>
  <dcterms:created xsi:type="dcterms:W3CDTF">2010-12-04T17:08:17Z</dcterms:created>
  <dcterms:modified xsi:type="dcterms:W3CDTF">2016-12-15T14:41:03Z</dcterms:modified>
  <cp:category/>
  <cp:version/>
  <cp:contentType/>
  <cp:contentStatus/>
</cp:coreProperties>
</file>